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495" activeTab="0"/>
  </bookViews>
  <sheets>
    <sheet name="25er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kk12000</author>
  </authors>
  <commentList>
    <comment ref="B23" authorId="0">
      <text>
        <r>
          <rPr>
            <b/>
            <sz val="8"/>
            <rFont val="Tahoma"/>
            <family val="0"/>
          </rPr>
          <t>kk12000:</t>
        </r>
        <r>
          <rPr>
            <sz val="8"/>
            <rFont val="Tahoma"/>
            <family val="0"/>
          </rPr>
          <t xml:space="preserve">
Finanzierung ab 2005 nach 
Patienten ohne Urlauber</t>
        </r>
      </text>
    </comment>
  </commentList>
</comments>
</file>

<file path=xl/sharedStrings.xml><?xml version="1.0" encoding="utf-8"?>
<sst xmlns="http://schemas.openxmlformats.org/spreadsheetml/2006/main" count="47" uniqueCount="46">
  <si>
    <t>Rheinische Kliniken Bedburg-Hau</t>
  </si>
  <si>
    <t xml:space="preserve">Vorgesehene Verwendung der Mittel für kurzfristige Anlagegüter nach § 25 KHG NW </t>
  </si>
  <si>
    <t xml:space="preserve"> 1.1</t>
  </si>
  <si>
    <t xml:space="preserve"> 1.</t>
  </si>
  <si>
    <t>KHG</t>
  </si>
  <si>
    <t xml:space="preserve"> 1.2</t>
  </si>
  <si>
    <t>LVA</t>
  </si>
  <si>
    <t xml:space="preserve"> 1.3</t>
  </si>
  <si>
    <t>Reha</t>
  </si>
  <si>
    <t xml:space="preserve"> 1.4</t>
  </si>
  <si>
    <t>Pflegeheim</t>
  </si>
  <si>
    <t xml:space="preserve"> 1.5</t>
  </si>
  <si>
    <t>HPH</t>
  </si>
  <si>
    <t>Gemäß Vereinbarung mit dem HPH</t>
  </si>
  <si>
    <t>Forensik</t>
  </si>
  <si>
    <t xml:space="preserve"> 1.6</t>
  </si>
  <si>
    <t>Zugewiesene Pauschalbeträge</t>
  </si>
  <si>
    <t xml:space="preserve"> 2.</t>
  </si>
  <si>
    <t xml:space="preserve"> 2.1</t>
  </si>
  <si>
    <t>Nicht aktivierungspflichtige Maßnahmen</t>
  </si>
  <si>
    <t xml:space="preserve"> 2.1.1</t>
  </si>
  <si>
    <t xml:space="preserve"> 2.2</t>
  </si>
  <si>
    <t xml:space="preserve"> 2.1.2</t>
  </si>
  <si>
    <t xml:space="preserve">Aktivierungspflichtige Maßnahmen/ Einrichtungen </t>
  </si>
  <si>
    <t>und Ausstattungen</t>
  </si>
  <si>
    <t xml:space="preserve"> 2.2.1</t>
  </si>
  <si>
    <t>Investitionskostenanteile Zentralwäscherei</t>
  </si>
  <si>
    <t>Investitionskostenanteile ADV der Trägerverwaltung</t>
  </si>
  <si>
    <t>Medizinischer Bedarf</t>
  </si>
  <si>
    <t xml:space="preserve"> 2.2.2</t>
  </si>
  <si>
    <t>Wirtschaftsbedarf</t>
  </si>
  <si>
    <t xml:space="preserve"> 2.2.3</t>
  </si>
  <si>
    <t xml:space="preserve">Verwaltungsbedarf </t>
  </si>
  <si>
    <t>Im Rahmen des Beitrittsverfahrens wurden von der Trägerverwaltung keine Einwände gegen den geplanten Einsatz von Mitteln</t>
  </si>
  <si>
    <t>nach § 25 KHG NW und analog erhoben.</t>
  </si>
  <si>
    <t>Berechnungstage x 0,76 Euro</t>
  </si>
  <si>
    <t>Berechnungstage x 2,09 Euro</t>
  </si>
  <si>
    <t>Betten x 1.837 Euro x 80 %</t>
  </si>
  <si>
    <t xml:space="preserve">Betten x 1.837 Euro </t>
  </si>
  <si>
    <t>Betten x 1.837 Euro x 50 %</t>
  </si>
  <si>
    <t>Bedburg-Hau, den 28.10.2005</t>
  </si>
  <si>
    <t xml:space="preserve">                       und analog in 2006</t>
  </si>
  <si>
    <t>§ 25 KHG NW und analog in 2006.</t>
  </si>
  <si>
    <t>Patienten x 1.837 Euro x 80 %</t>
  </si>
  <si>
    <t>Nachstehend erhalten Sie eine Darstellung über die voraussichtliche Verwendung der Mittel in Höhe von 1.297.699 Euro nach</t>
  </si>
  <si>
    <t>Verwendung 2006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</si>
</sst>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[$€-1];\-#,##0\ [$€-1]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 topLeftCell="A31">
      <selection activeCell="E53" sqref="E53"/>
    </sheetView>
  </sheetViews>
  <sheetFormatPr defaultColWidth="11.421875" defaultRowHeight="12.75"/>
  <cols>
    <col min="1" max="1" width="5.8515625" style="4" customWidth="1"/>
    <col min="2" max="2" width="7.421875" style="4" customWidth="1"/>
    <col min="3" max="3" width="11.421875" style="4" customWidth="1"/>
    <col min="4" max="4" width="25.421875" style="4" customWidth="1"/>
    <col min="5" max="5" width="18.8515625" style="4" customWidth="1"/>
    <col min="6" max="6" width="18.28125" style="4" customWidth="1"/>
    <col min="7" max="7" width="19.421875" style="4" customWidth="1"/>
    <col min="8" max="16384" width="11.421875" style="4" customWidth="1"/>
  </cols>
  <sheetData>
    <row r="1" spans="1:6" ht="12.75">
      <c r="A1" s="2" t="s">
        <v>0</v>
      </c>
      <c r="B1" s="2"/>
      <c r="F1" s="2" t="s">
        <v>40</v>
      </c>
    </row>
    <row r="2" ht="12.75"/>
    <row r="3" ht="12.75"/>
    <row r="4" ht="12.75"/>
    <row r="5" ht="12.75"/>
    <row r="6" spans="1:2" ht="18">
      <c r="A6" s="3" t="s">
        <v>1</v>
      </c>
      <c r="B6" s="2"/>
    </row>
    <row r="7" ht="18">
      <c r="D7" s="3" t="s">
        <v>41</v>
      </c>
    </row>
    <row r="8" ht="12.75"/>
    <row r="9" ht="12.75"/>
    <row r="10" ht="12.75"/>
    <row r="11" ht="12.75">
      <c r="A11" s="4" t="s">
        <v>44</v>
      </c>
    </row>
    <row r="12" ht="12.75">
      <c r="A12" s="4" t="s">
        <v>42</v>
      </c>
    </row>
    <row r="13" ht="12.75"/>
    <row r="14" ht="12.75"/>
    <row r="15" spans="1:4" ht="12.75">
      <c r="A15" s="2" t="s">
        <v>3</v>
      </c>
      <c r="B15" s="2" t="s">
        <v>16</v>
      </c>
      <c r="C15" s="2"/>
      <c r="D15" s="2"/>
    </row>
    <row r="16" ht="12.75"/>
    <row r="17" spans="1:2" ht="12.75">
      <c r="A17" s="5" t="s">
        <v>2</v>
      </c>
      <c r="B17" s="4" t="s">
        <v>4</v>
      </c>
    </row>
    <row r="18" spans="1:6" ht="12.75">
      <c r="A18" s="5"/>
      <c r="B18" s="6">
        <v>252</v>
      </c>
      <c r="C18" s="4" t="s">
        <v>37</v>
      </c>
      <c r="E18" s="10">
        <f>B18*1837*0.8</f>
        <v>370339.2</v>
      </c>
      <c r="F18" s="8"/>
    </row>
    <row r="19" spans="1:6" ht="12.75">
      <c r="A19" s="5"/>
      <c r="B19" s="6">
        <v>53</v>
      </c>
      <c r="C19" s="4" t="s">
        <v>38</v>
      </c>
      <c r="E19" s="10">
        <f>B19*1837</f>
        <v>97361</v>
      </c>
      <c r="F19" s="8"/>
    </row>
    <row r="20" spans="1:7" ht="12.75">
      <c r="A20" s="5"/>
      <c r="B20" s="6">
        <v>66</v>
      </c>
      <c r="C20" s="4" t="s">
        <v>39</v>
      </c>
      <c r="E20" s="11">
        <f>B20*1837*0.5</f>
        <v>60621</v>
      </c>
      <c r="F20" s="10">
        <f>SUM(E18:E20)</f>
        <v>528321.2</v>
      </c>
      <c r="G20" s="7"/>
    </row>
    <row r="21" spans="1:7" ht="12.75">
      <c r="A21" s="5"/>
      <c r="E21" s="7"/>
      <c r="F21" s="10"/>
      <c r="G21" s="7"/>
    </row>
    <row r="22" spans="1:7" ht="12.75">
      <c r="A22" s="5" t="s">
        <v>5</v>
      </c>
      <c r="B22" s="4" t="s">
        <v>14</v>
      </c>
      <c r="E22" s="7"/>
      <c r="F22" s="7"/>
      <c r="G22" s="7"/>
    </row>
    <row r="23" spans="1:7" ht="12.75">
      <c r="A23" s="5"/>
      <c r="B23" s="4">
        <v>404</v>
      </c>
      <c r="C23" s="4" t="s">
        <v>43</v>
      </c>
      <c r="E23" s="7"/>
      <c r="F23" s="10">
        <f>B23*1837*0.8</f>
        <v>593718.4</v>
      </c>
      <c r="G23" s="7"/>
    </row>
    <row r="24" spans="1:7" ht="12.75">
      <c r="A24" s="5"/>
      <c r="E24" s="7"/>
      <c r="F24" s="7"/>
      <c r="G24" s="7"/>
    </row>
    <row r="25" spans="1:7" ht="12.75">
      <c r="A25" s="9" t="s">
        <v>7</v>
      </c>
      <c r="B25" s="4" t="s">
        <v>6</v>
      </c>
      <c r="E25" s="7"/>
      <c r="F25" s="7"/>
      <c r="G25" s="7"/>
    </row>
    <row r="26" spans="1:7" ht="12.75">
      <c r="A26" s="5"/>
      <c r="B26" s="4">
        <v>17</v>
      </c>
      <c r="C26" s="4" t="s">
        <v>38</v>
      </c>
      <c r="E26" s="7"/>
      <c r="F26" s="10">
        <f>B26*1837</f>
        <v>31229</v>
      </c>
      <c r="G26" s="7"/>
    </row>
    <row r="27" spans="1:7" ht="12.75">
      <c r="A27" s="5"/>
      <c r="E27" s="7"/>
      <c r="F27" s="7"/>
      <c r="G27" s="7"/>
    </row>
    <row r="28" spans="1:7" ht="12.75">
      <c r="A28" s="5" t="s">
        <v>9</v>
      </c>
      <c r="B28" s="4" t="s">
        <v>8</v>
      </c>
      <c r="E28" s="7"/>
      <c r="F28" s="7"/>
      <c r="G28" s="7"/>
    </row>
    <row r="29" spans="1:7" ht="12.75">
      <c r="A29" s="5"/>
      <c r="B29" s="8">
        <v>100010</v>
      </c>
      <c r="C29" s="4" t="s">
        <v>35</v>
      </c>
      <c r="E29" s="7"/>
      <c r="F29" s="10">
        <f>B29*0.76</f>
        <v>76007.6</v>
      </c>
      <c r="G29" s="7"/>
    </row>
    <row r="30" spans="1:7" ht="12.75">
      <c r="A30" s="5"/>
      <c r="E30" s="7"/>
      <c r="F30" s="7"/>
      <c r="G30" s="7"/>
    </row>
    <row r="31" spans="1:7" ht="12.75">
      <c r="A31" s="5"/>
      <c r="B31" s="4" t="s">
        <v>10</v>
      </c>
      <c r="E31" s="7"/>
      <c r="F31" s="7"/>
      <c r="G31" s="7"/>
    </row>
    <row r="32" spans="1:7" ht="12.75">
      <c r="A32" s="5" t="s">
        <v>11</v>
      </c>
      <c r="B32" s="8">
        <v>21900</v>
      </c>
      <c r="C32" s="4" t="s">
        <v>36</v>
      </c>
      <c r="E32" s="7"/>
      <c r="F32" s="10">
        <f>B32*2.09</f>
        <v>45771</v>
      </c>
      <c r="G32" s="7"/>
    </row>
    <row r="33" spans="1:7" ht="12.75">
      <c r="A33" s="5"/>
      <c r="E33" s="7"/>
      <c r="F33" s="7"/>
      <c r="G33" s="7"/>
    </row>
    <row r="34" spans="1:7" ht="12.75">
      <c r="A34" s="5" t="s">
        <v>15</v>
      </c>
      <c r="B34" s="4" t="s">
        <v>12</v>
      </c>
      <c r="E34" s="7"/>
      <c r="F34" s="7"/>
      <c r="G34" s="7"/>
    </row>
    <row r="35" spans="1:7" ht="12.75">
      <c r="A35" s="5"/>
      <c r="B35" s="4" t="s">
        <v>13</v>
      </c>
      <c r="E35" s="7"/>
      <c r="F35" s="11">
        <v>30000</v>
      </c>
      <c r="G35" s="10">
        <f>SUM(F20:F35)</f>
        <v>1305047.2000000002</v>
      </c>
    </row>
    <row r="36" spans="1:6" ht="12.75">
      <c r="A36" s="5"/>
      <c r="F36" s="8"/>
    </row>
    <row r="37" spans="1:6" ht="12.75">
      <c r="A37" s="5"/>
      <c r="F37" s="8"/>
    </row>
    <row r="38" spans="1:6" ht="12.75">
      <c r="A38" s="1" t="s">
        <v>17</v>
      </c>
      <c r="B38" s="2" t="s">
        <v>45</v>
      </c>
      <c r="C38" s="2"/>
      <c r="F38" s="8"/>
    </row>
    <row r="39" spans="1:6" ht="12.75">
      <c r="A39" s="5"/>
      <c r="F39" s="8"/>
    </row>
    <row r="40" spans="1:6" ht="12.75">
      <c r="A40" s="5" t="s">
        <v>18</v>
      </c>
      <c r="B40" s="4" t="s">
        <v>19</v>
      </c>
      <c r="F40" s="8"/>
    </row>
    <row r="41" ht="12.75">
      <c r="A41" s="5"/>
    </row>
    <row r="42" spans="1:6" ht="12.75">
      <c r="A42" s="5" t="s">
        <v>20</v>
      </c>
      <c r="B42" s="4" t="s">
        <v>27</v>
      </c>
      <c r="E42" s="10">
        <v>180000</v>
      </c>
      <c r="F42" s="7"/>
    </row>
    <row r="43" spans="1:6" ht="12.75">
      <c r="A43" s="5"/>
      <c r="E43" s="7"/>
      <c r="F43" s="7"/>
    </row>
    <row r="44" spans="1:6" ht="12.75">
      <c r="A44" s="5" t="s">
        <v>22</v>
      </c>
      <c r="B44" s="4" t="s">
        <v>26</v>
      </c>
      <c r="E44" s="11">
        <v>27000</v>
      </c>
      <c r="F44" s="10">
        <f>SUM(E42:E44)</f>
        <v>207000</v>
      </c>
    </row>
    <row r="45" ht="12.75">
      <c r="A45" s="5"/>
    </row>
    <row r="46" spans="1:2" ht="12.75">
      <c r="A46" s="5" t="s">
        <v>21</v>
      </c>
      <c r="B46" s="4" t="s">
        <v>23</v>
      </c>
    </row>
    <row r="47" spans="1:2" ht="12.75">
      <c r="A47" s="5"/>
      <c r="B47" s="4" t="s">
        <v>24</v>
      </c>
    </row>
    <row r="48" ht="12.75">
      <c r="A48" s="5"/>
    </row>
    <row r="49" spans="1:6" ht="12.75">
      <c r="A49" s="5" t="s">
        <v>25</v>
      </c>
      <c r="B49" s="4" t="s">
        <v>28</v>
      </c>
      <c r="E49" s="10">
        <f>G35-F44-E51-E53</f>
        <v>618634.7500000002</v>
      </c>
      <c r="F49" s="7"/>
    </row>
    <row r="50" spans="1:6" ht="12.75">
      <c r="A50" s="5"/>
      <c r="E50" s="7"/>
      <c r="F50" s="7"/>
    </row>
    <row r="51" spans="1:6" ht="12.75">
      <c r="A51" s="5" t="s">
        <v>29</v>
      </c>
      <c r="B51" s="4" t="s">
        <v>30</v>
      </c>
      <c r="E51" s="10">
        <f>(194273+113961+100000+20000)*0.99</f>
        <v>423951.66</v>
      </c>
      <c r="F51" s="7"/>
    </row>
    <row r="52" spans="1:6" ht="12.75">
      <c r="A52" s="5"/>
      <c r="E52" s="7"/>
      <c r="F52" s="7"/>
    </row>
    <row r="53" spans="1:7" ht="12.75">
      <c r="A53" s="5" t="s">
        <v>31</v>
      </c>
      <c r="B53" s="4" t="s">
        <v>32</v>
      </c>
      <c r="E53" s="11">
        <f>(13524+13070+2653+12517+14257)*0.99</f>
        <v>55460.79</v>
      </c>
      <c r="F53" s="10">
        <f>SUM(E49:E53)</f>
        <v>1098047.2000000002</v>
      </c>
      <c r="G53" s="10">
        <f>SUM(F44:F53)</f>
        <v>1305047.2000000002</v>
      </c>
    </row>
    <row r="54" spans="1:6" ht="12.75">
      <c r="A54" s="5"/>
      <c r="E54" s="7"/>
      <c r="F54" s="7"/>
    </row>
    <row r="55" ht="12.75">
      <c r="A55" s="5"/>
    </row>
    <row r="56" ht="12.75">
      <c r="A56" s="5"/>
    </row>
    <row r="57" ht="12.75">
      <c r="A57" s="4" t="s">
        <v>33</v>
      </c>
    </row>
    <row r="58" ht="12.75">
      <c r="A58" s="4" t="s">
        <v>34</v>
      </c>
    </row>
  </sheetData>
  <printOptions/>
  <pageMargins left="0.75" right="0.75" top="1" bottom="1" header="0.511811023" footer="0.511811023"/>
  <pageSetup fitToHeight="1" fitToWidth="1" horizontalDpi="300" verticalDpi="300" orientation="portrait" paperSize="9" scale="8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LVR</dc:creator>
  <cp:keywords/>
  <dc:description/>
  <cp:lastModifiedBy>kk10002</cp:lastModifiedBy>
  <cp:lastPrinted>2005-10-28T06:03:11Z</cp:lastPrinted>
  <dcterms:created xsi:type="dcterms:W3CDTF">2001-02-16T06:53:51Z</dcterms:created>
  <dcterms:modified xsi:type="dcterms:W3CDTF">2005-10-28T08:51:02Z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-1013278475</vt:i4>
  </property>
  <property fmtid="{D5CDD505-2E9C-101B-9397-08002B2CF9AE}" pid="3" name="_EmailSubject">
    <vt:lpwstr/>
  </property>
  <property fmtid="{D5CDD505-2E9C-101B-9397-08002B2CF9AE}" pid="4" name="_AuthorEmail">
    <vt:lpwstr>Rainer.vanBaal@lvr.de</vt:lpwstr>
  </property>
  <property fmtid="{D5CDD505-2E9C-101B-9397-08002B2CF9AE}" pid="5" name="_AuthorEmailDisplayName">
    <vt:lpwstr>van Baal, Rainer</vt:lpwstr>
  </property>
  <property fmtid="{D5CDD505-2E9C-101B-9397-08002B2CF9AE}" pid="6" name="_ReviewingToolsShownOnce">
    <vt:lpwstr/>
  </property>
</Properties>
</file>