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844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<sst xmlns="http://schemas.openxmlformats.org/spreadsheetml/2006/main" count="60" uniqueCount="41">
  <si>
    <t>Archäologischer Park Xanten</t>
  </si>
  <si>
    <t>Umnutzung des freigezogenen Regionalmuseums</t>
  </si>
  <si>
    <t>durch die Stadt Xanten und den LVR</t>
  </si>
  <si>
    <t>Abriss:</t>
  </si>
  <si>
    <t>Abhangdecke inkl. Beleuchtung etc.</t>
  </si>
  <si>
    <t>Neu:</t>
  </si>
  <si>
    <t>Beleuchtung</t>
  </si>
  <si>
    <t>m²</t>
  </si>
  <si>
    <t>Kostenschätzung</t>
  </si>
  <si>
    <t>Weiß/7087</t>
  </si>
  <si>
    <t>neue Wände zum Bereich der Stadt/Schliessen der Treppenhäuser</t>
  </si>
  <si>
    <t>Honorare</t>
  </si>
  <si>
    <t>20 % der o. g. Kosten</t>
  </si>
  <si>
    <t>Bauherrentätigkeit</t>
  </si>
  <si>
    <t>46 % der Honorarkosten</t>
  </si>
  <si>
    <t>Sonstiges</t>
  </si>
  <si>
    <t>Baustelleneinrichtung</t>
  </si>
  <si>
    <t>Baureinigung</t>
  </si>
  <si>
    <t>psch.</t>
  </si>
  <si>
    <t>€/m²</t>
  </si>
  <si>
    <t>inkl. Umbauzuschlag</t>
  </si>
  <si>
    <t>Wärmedämmung unter Decke EG/ZG, 4 cm, Putz, Anstrich</t>
  </si>
  <si>
    <t xml:space="preserve">Durchbruch StB für Tür </t>
  </si>
  <si>
    <t>Einzug Decke EG/ZG</t>
  </si>
  <si>
    <t>geschätzt</t>
  </si>
  <si>
    <t>Türanlagen zum Bereich der Stadt (Stahl T30)</t>
  </si>
  <si>
    <t>St.</t>
  </si>
  <si>
    <t>Baukosten Ausstellungsfläche</t>
  </si>
  <si>
    <t>Gesamtbaukosten Ausstellungsfläche inkl. Honorare/Bauherrentätigkeit</t>
  </si>
  <si>
    <t>Gesamtbaukosten Hausmeisterwohnung inkl. Honorare/Bauherrentätigkeit</t>
  </si>
  <si>
    <t>Ausstellungsfläche</t>
  </si>
  <si>
    <t xml:space="preserve">Präsentation </t>
  </si>
  <si>
    <t xml:space="preserve">mit Bannern, Einzelvitrinen, interaktiven Stationen u. ä. </t>
  </si>
  <si>
    <t>psch</t>
  </si>
  <si>
    <t>Aussenwerbung</t>
  </si>
  <si>
    <t>Renovierung der ehemaligen Hausmeisterwohnung zum Gästebereich</t>
  </si>
  <si>
    <t>Angabe durch Museum</t>
  </si>
  <si>
    <t>neue Tapeten + Bodenbelag + Küche, Beibehalten Raumaufteilung inkl. WC/Bad</t>
  </si>
  <si>
    <t>Präsentation inkl. Honorare/Bauherrentätigkeit</t>
  </si>
  <si>
    <t>GESAMT</t>
  </si>
  <si>
    <t>Anlage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</si>
</sst>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9"/>
      <name val="Arial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0" fillId="0" borderId="0" xfId="18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" xfId="0" applyBorder="1" applyAlignment="1">
      <alignment/>
    </xf>
    <xf numFmtId="44" fontId="0" fillId="0" borderId="1" xfId="18" applyBorder="1" applyAlignment="1">
      <alignment/>
    </xf>
    <xf numFmtId="44" fontId="0" fillId="0" borderId="1" xfId="0" applyNumberForma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44" fontId="1" fillId="0" borderId="0" xfId="0" applyNumberFormat="1" applyFont="1" applyAlignment="1">
      <alignment/>
    </xf>
    <xf numFmtId="164" fontId="0" fillId="0" borderId="1" xfId="0" applyNumberFormat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Alignment="1">
      <alignment/>
    </xf>
    <xf numFmtId="44" fontId="0" fillId="2" borderId="0" xfId="18" applyFill="1" applyAlignment="1">
      <alignment/>
    </xf>
    <xf numFmtId="44" fontId="1" fillId="2" borderId="2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44" fontId="1" fillId="2" borderId="0" xfId="18" applyFont="1" applyFill="1" applyAlignment="1">
      <alignment/>
    </xf>
    <xf numFmtId="44" fontId="1" fillId="2" borderId="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4" fontId="0" fillId="0" borderId="0" xfId="18" applyBorder="1" applyAlignment="1">
      <alignment/>
    </xf>
    <xf numFmtId="44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44" fontId="1" fillId="0" borderId="1" xfId="18" applyFont="1" applyBorder="1" applyAlignment="1">
      <alignment/>
    </xf>
    <xf numFmtId="0" fontId="0" fillId="2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18" applyFont="1" applyAlignment="1">
      <alignment/>
    </xf>
    <xf numFmtId="0" fontId="2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44" fontId="7" fillId="2" borderId="5" xfId="18" applyFont="1" applyFill="1" applyBorder="1" applyAlignment="1">
      <alignment/>
    </xf>
    <xf numFmtId="44" fontId="2" fillId="2" borderId="6" xfId="0" applyNumberFormat="1" applyFont="1" applyFill="1" applyBorder="1" applyAlignment="1">
      <alignment/>
    </xf>
    <xf numFmtId="0" fontId="5" fillId="0" borderId="0" xfId="0" applyFont="1" applyAlignment="1">
      <alignment horizontal="right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G1" sqref="G1"/>
    </sheetView>
  </sheetViews>
  <sheetFormatPr defaultColWidth="11.421875" defaultRowHeight="12.75"/>
  <cols>
    <col min="3" max="3" width="12.8515625" style="0" bestFit="1" customWidth="1"/>
    <col min="6" max="6" width="10.7109375" style="5" customWidth="1"/>
    <col min="7" max="7" width="14.28125" style="0" customWidth="1"/>
  </cols>
  <sheetData>
    <row r="1" ht="12.75">
      <c r="G1" s="37" t="s">
        <v>40</v>
      </c>
    </row>
    <row r="2" ht="48" customHeight="1"/>
    <row r="3" spans="1:7" ht="15">
      <c r="A3" s="2" t="s">
        <v>0</v>
      </c>
      <c r="B3" s="2"/>
      <c r="G3" s="3">
        <v>39661</v>
      </c>
    </row>
    <row r="4" spans="1:7" ht="15">
      <c r="A4" s="2" t="s">
        <v>1</v>
      </c>
      <c r="B4" s="2"/>
      <c r="G4" s="4" t="s">
        <v>9</v>
      </c>
    </row>
    <row r="5" spans="1:2" ht="15">
      <c r="A5" s="2" t="s">
        <v>2</v>
      </c>
      <c r="B5" s="2"/>
    </row>
    <row r="6" spans="1:2" ht="15">
      <c r="A6" s="2"/>
      <c r="B6" s="2"/>
    </row>
    <row r="7" spans="1:2" ht="15">
      <c r="A7" s="2" t="s">
        <v>8</v>
      </c>
      <c r="B7" s="2"/>
    </row>
    <row r="8" spans="1:2" ht="15">
      <c r="A8" s="2"/>
      <c r="B8" s="2"/>
    </row>
    <row r="9" ht="12.75">
      <c r="A9" s="30" t="s">
        <v>30</v>
      </c>
    </row>
    <row r="10" ht="12.75">
      <c r="A10" s="1" t="s">
        <v>3</v>
      </c>
    </row>
    <row r="11" ht="12.75">
      <c r="A11" t="s">
        <v>4</v>
      </c>
    </row>
    <row r="12" spans="1:7" ht="12.75">
      <c r="A12">
        <v>82.3</v>
      </c>
      <c r="B12" t="s">
        <v>7</v>
      </c>
      <c r="C12">
        <v>15.5</v>
      </c>
      <c r="D12" t="s">
        <v>19</v>
      </c>
      <c r="G12" s="5">
        <f>A12*C12</f>
        <v>1275.6499999999999</v>
      </c>
    </row>
    <row r="13" spans="1:7" ht="12.75">
      <c r="A13" t="s">
        <v>22</v>
      </c>
      <c r="G13" s="5"/>
    </row>
    <row r="14" spans="1:7" ht="12.75">
      <c r="A14">
        <v>2.35</v>
      </c>
      <c r="B14" t="s">
        <v>7</v>
      </c>
      <c r="C14">
        <v>162.5</v>
      </c>
      <c r="D14" t="s">
        <v>19</v>
      </c>
      <c r="G14" s="5">
        <f>A14*C14</f>
        <v>381.875</v>
      </c>
    </row>
    <row r="15" ht="12.75">
      <c r="G15" s="5"/>
    </row>
    <row r="16" spans="1:7" ht="12.75">
      <c r="A16" s="1" t="s">
        <v>5</v>
      </c>
      <c r="G16" s="5"/>
    </row>
    <row r="17" spans="1:7" ht="12.75">
      <c r="A17" t="s">
        <v>23</v>
      </c>
      <c r="G17" s="5"/>
    </row>
    <row r="18" spans="1:7" ht="12.75">
      <c r="A18">
        <v>113.2</v>
      </c>
      <c r="B18" t="s">
        <v>7</v>
      </c>
      <c r="C18" s="6">
        <v>572</v>
      </c>
      <c r="D18" t="s">
        <v>19</v>
      </c>
      <c r="G18" s="5">
        <f>A18*C18</f>
        <v>64750.4</v>
      </c>
    </row>
    <row r="19" spans="1:7" ht="12.75">
      <c r="A19" t="s">
        <v>21</v>
      </c>
      <c r="G19" s="5"/>
    </row>
    <row r="20" spans="1:7" ht="12.75">
      <c r="A20">
        <v>195.5</v>
      </c>
      <c r="B20" t="s">
        <v>7</v>
      </c>
      <c r="C20" s="6">
        <v>47</v>
      </c>
      <c r="D20" t="s">
        <v>19</v>
      </c>
      <c r="G20" s="5">
        <f>A20*C20</f>
        <v>9188.5</v>
      </c>
    </row>
    <row r="21" spans="1:7" ht="12.75">
      <c r="A21" t="s">
        <v>6</v>
      </c>
      <c r="G21" s="5"/>
    </row>
    <row r="22" spans="1:7" ht="12.75">
      <c r="A22" t="s">
        <v>24</v>
      </c>
      <c r="G22" s="5">
        <v>15000</v>
      </c>
    </row>
    <row r="23" spans="1:7" ht="12.75">
      <c r="A23" t="s">
        <v>25</v>
      </c>
      <c r="G23" s="5"/>
    </row>
    <row r="24" spans="1:7" ht="12.75">
      <c r="A24" s="6">
        <v>2</v>
      </c>
      <c r="B24" t="s">
        <v>26</v>
      </c>
      <c r="C24" s="6">
        <v>1050</v>
      </c>
      <c r="D24" t="s">
        <v>26</v>
      </c>
      <c r="G24" s="5">
        <f>A24*C24</f>
        <v>2100</v>
      </c>
    </row>
    <row r="25" spans="1:7" ht="12.75">
      <c r="A25" t="s">
        <v>10</v>
      </c>
      <c r="G25" s="5"/>
    </row>
    <row r="26" spans="1:7" ht="12" customHeight="1">
      <c r="A26">
        <v>56.8</v>
      </c>
      <c r="B26" t="s">
        <v>7</v>
      </c>
      <c r="C26">
        <v>101.2</v>
      </c>
      <c r="D26" t="s">
        <v>19</v>
      </c>
      <c r="G26" s="5">
        <f>A26*C26</f>
        <v>5748.16</v>
      </c>
    </row>
    <row r="27" ht="12.75">
      <c r="G27" s="5"/>
    </row>
    <row r="28" spans="1:7" ht="12.75">
      <c r="A28" s="1" t="s">
        <v>15</v>
      </c>
      <c r="G28" s="5"/>
    </row>
    <row r="29" spans="1:7" ht="12.75">
      <c r="A29" t="s">
        <v>16</v>
      </c>
      <c r="D29" t="s">
        <v>18</v>
      </c>
      <c r="G29" s="5">
        <v>4500</v>
      </c>
    </row>
    <row r="30" spans="1:7" ht="12.75">
      <c r="A30" s="8" t="s">
        <v>17</v>
      </c>
      <c r="B30" s="8"/>
      <c r="C30" s="8"/>
      <c r="D30" s="8" t="s">
        <v>18</v>
      </c>
      <c r="E30" s="8"/>
      <c r="F30" s="9"/>
      <c r="G30" s="9">
        <v>1600</v>
      </c>
    </row>
    <row r="31" spans="1:7" ht="12.75">
      <c r="A31" s="12" t="s">
        <v>27</v>
      </c>
      <c r="G31" s="5">
        <f>SUM(G12:G30)</f>
        <v>104544.585</v>
      </c>
    </row>
    <row r="32" spans="1:7" ht="12.75">
      <c r="A32" s="1" t="s">
        <v>20</v>
      </c>
      <c r="B32" s="1"/>
      <c r="C32" s="11">
        <v>0.2</v>
      </c>
      <c r="G32" s="13">
        <f>G31*1.2</f>
        <v>125453.50200000001</v>
      </c>
    </row>
    <row r="33" ht="0.75" customHeight="1"/>
    <row r="34" spans="1:7" ht="12.75">
      <c r="A34" s="22" t="s">
        <v>11</v>
      </c>
      <c r="B34" s="23"/>
      <c r="C34" s="23" t="s">
        <v>12</v>
      </c>
      <c r="D34" s="23"/>
      <c r="E34" s="23"/>
      <c r="F34" s="24"/>
      <c r="G34" s="25">
        <f>G32*0.2</f>
        <v>25090.7004</v>
      </c>
    </row>
    <row r="35" spans="1:7" ht="12.75">
      <c r="A35" s="26" t="s">
        <v>13</v>
      </c>
      <c r="B35" s="8"/>
      <c r="C35" s="8" t="s">
        <v>14</v>
      </c>
      <c r="D35" s="8"/>
      <c r="E35" s="8"/>
      <c r="F35" s="9"/>
      <c r="G35" s="10">
        <f>G34*0.46</f>
        <v>11541.722184000002</v>
      </c>
    </row>
    <row r="36" spans="1:7" ht="13.5" thickBot="1">
      <c r="A36" s="15" t="s">
        <v>28</v>
      </c>
      <c r="B36" s="19"/>
      <c r="C36" s="19"/>
      <c r="D36" s="19"/>
      <c r="E36" s="19"/>
      <c r="F36" s="20"/>
      <c r="G36" s="21">
        <f>SUM(G32:G35)</f>
        <v>162085.92458400002</v>
      </c>
    </row>
    <row r="37" ht="13.5" thickTop="1"/>
    <row r="38" ht="12.75">
      <c r="A38" s="30" t="s">
        <v>35</v>
      </c>
    </row>
    <row r="39" ht="12.75">
      <c r="A39" t="s">
        <v>37</v>
      </c>
    </row>
    <row r="40" spans="1:7" ht="12.75">
      <c r="A40" s="8">
        <v>121.8</v>
      </c>
      <c r="B40" s="8" t="s">
        <v>7</v>
      </c>
      <c r="C40" s="14" t="s">
        <v>36</v>
      </c>
      <c r="D40" s="8"/>
      <c r="E40" s="8"/>
      <c r="F40" s="9"/>
      <c r="G40" s="27">
        <v>25000</v>
      </c>
    </row>
    <row r="41" spans="1:7" ht="12.75">
      <c r="A41" s="22" t="s">
        <v>11</v>
      </c>
      <c r="B41" s="23"/>
      <c r="C41" s="23" t="s">
        <v>12</v>
      </c>
      <c r="D41" s="23"/>
      <c r="G41" s="7">
        <f>G40*0.2</f>
        <v>5000</v>
      </c>
    </row>
    <row r="42" spans="1:7" ht="12.75">
      <c r="A42" s="26" t="s">
        <v>13</v>
      </c>
      <c r="B42" s="8"/>
      <c r="C42" s="8" t="s">
        <v>14</v>
      </c>
      <c r="D42" s="8"/>
      <c r="E42" s="8"/>
      <c r="F42" s="9"/>
      <c r="G42" s="10">
        <f>G41*0.46</f>
        <v>2300</v>
      </c>
    </row>
    <row r="43" spans="1:7" ht="13.5" thickBot="1">
      <c r="A43" s="15" t="s">
        <v>29</v>
      </c>
      <c r="B43" s="28"/>
      <c r="C43" s="28"/>
      <c r="D43" s="28"/>
      <c r="E43" s="16"/>
      <c r="F43" s="17"/>
      <c r="G43" s="18">
        <f>SUM(G40:G42)</f>
        <v>32300</v>
      </c>
    </row>
    <row r="44" spans="1:4" ht="13.5" thickTop="1">
      <c r="A44" s="22"/>
      <c r="B44" s="23"/>
      <c r="C44" s="23"/>
      <c r="D44" s="23"/>
    </row>
    <row r="45" ht="12.75">
      <c r="A45" s="29" t="s">
        <v>31</v>
      </c>
    </row>
    <row r="46" spans="1:7" ht="12.75">
      <c r="A46" s="12" t="s">
        <v>32</v>
      </c>
      <c r="G46" s="5"/>
    </row>
    <row r="47" spans="1:7" ht="12.75">
      <c r="A47">
        <v>1</v>
      </c>
      <c r="B47" t="s">
        <v>33</v>
      </c>
      <c r="C47" s="5">
        <v>100000</v>
      </c>
      <c r="G47" s="5">
        <f>A47*C47</f>
        <v>100000</v>
      </c>
    </row>
    <row r="48" spans="1:7" ht="12.75">
      <c r="A48" s="1" t="s">
        <v>34</v>
      </c>
      <c r="C48" s="5"/>
      <c r="G48" s="5">
        <v>10000</v>
      </c>
    </row>
    <row r="49" spans="1:7" ht="12.75">
      <c r="A49" s="1" t="s">
        <v>11</v>
      </c>
      <c r="C49" s="23" t="s">
        <v>12</v>
      </c>
      <c r="G49" s="7">
        <f>SUM(G47+G48)*0.2</f>
        <v>22000</v>
      </c>
    </row>
    <row r="50" spans="1:7" ht="12.75">
      <c r="A50" s="26" t="s">
        <v>13</v>
      </c>
      <c r="B50" s="8"/>
      <c r="C50" s="8" t="s">
        <v>14</v>
      </c>
      <c r="D50" s="8"/>
      <c r="E50" s="8"/>
      <c r="F50" s="9"/>
      <c r="G50" s="10">
        <f>0.46*G49</f>
        <v>10120</v>
      </c>
    </row>
    <row r="51" spans="1:7" ht="13.5" thickBot="1">
      <c r="A51" s="15" t="s">
        <v>38</v>
      </c>
      <c r="B51" s="16"/>
      <c r="C51" s="16"/>
      <c r="D51" s="16"/>
      <c r="E51" s="16"/>
      <c r="F51" s="17"/>
      <c r="G51" s="18">
        <f>SUM(G47:G50)</f>
        <v>142120</v>
      </c>
    </row>
    <row r="52" ht="13.5" thickTop="1"/>
    <row r="53" spans="1:7" ht="15">
      <c r="A53" s="33" t="s">
        <v>39</v>
      </c>
      <c r="B53" s="34"/>
      <c r="C53" s="34"/>
      <c r="D53" s="34"/>
      <c r="E53" s="34"/>
      <c r="F53" s="35"/>
      <c r="G53" s="36">
        <f>SUM(G36+G43+G51)</f>
        <v>336505.924584</v>
      </c>
    </row>
    <row r="54" s="31" customFormat="1" ht="13.5" customHeight="1"/>
    <row r="55" s="31" customFormat="1" ht="12">
      <c r="F55" s="32"/>
    </row>
    <row r="56" s="31" customFormat="1" ht="12">
      <c r="F56" s="32"/>
    </row>
    <row r="57" s="31" customFormat="1" ht="12">
      <c r="F57" s="32"/>
    </row>
    <row r="58" spans="1:6" ht="12.75">
      <c r="A58" s="31"/>
      <c r="B58" s="31"/>
      <c r="C58" s="31"/>
      <c r="D58" s="31"/>
      <c r="E58" s="31"/>
      <c r="F58" s="3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2008-09-09T09:19:43Z</cp:lastPrinted>
  <dcterms:created xsi:type="dcterms:W3CDTF">2008-07-09T07:44:14Z</dcterms:created>
  <dcterms:modified xsi:type="dcterms:W3CDTF">2008-09-11T09:22:53Z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1033836028</vt:i4>
  </property>
  <property fmtid="{D5CDD505-2E9C-101B-9397-08002B2CF9AE}" pid="3" name="_EmailSubject">
    <vt:lpwstr>Vorlage für den Kulturausschuss am 15.10.2008: Verwaltungsauslagerung/Umnutzung des freigezogenen RMX</vt:lpwstr>
  </property>
  <property fmtid="{D5CDD505-2E9C-101B-9397-08002B2CF9AE}" pid="4" name="_AuthorEmail">
    <vt:lpwstr>Georgia.Weiss@lvr.de</vt:lpwstr>
  </property>
  <property fmtid="{D5CDD505-2E9C-101B-9397-08002B2CF9AE}" pid="5" name="_AuthorEmailDisplayName">
    <vt:lpwstr>Weiß, Georgia</vt:lpwstr>
  </property>
  <property fmtid="{D5CDD505-2E9C-101B-9397-08002B2CF9AE}" pid="6" name="_ReviewingToolsShownOnce">
    <vt:lpwstr/>
  </property>
</Properties>
</file>